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15480" windowHeight="10005"/>
  </bookViews>
  <sheets>
    <sheet name="計算書" sheetId="1" r:id="rId1"/>
  </sheets>
  <calcPr calcId="162913"/>
</workbook>
</file>

<file path=xl/calcChain.xml><?xml version="1.0" encoding="utf-8"?>
<calcChain xmlns="http://schemas.openxmlformats.org/spreadsheetml/2006/main">
  <c r="G36" i="1" l="1"/>
  <c r="G35" i="1"/>
  <c r="G34" i="1"/>
  <c r="G33" i="1"/>
  <c r="G32" i="1"/>
  <c r="G30" i="1"/>
  <c r="G29" i="1"/>
  <c r="D17" i="1"/>
  <c r="D16" i="1"/>
  <c r="D15" i="1"/>
  <c r="D14" i="1"/>
  <c r="D13" i="1"/>
  <c r="D12" i="1"/>
  <c r="D11" i="1"/>
  <c r="D10" i="1"/>
  <c r="M24" i="1"/>
  <c r="O24" i="1" s="1"/>
  <c r="M23" i="1"/>
  <c r="O23" i="1" s="1"/>
  <c r="M22" i="1"/>
  <c r="O22" i="1" s="1"/>
  <c r="M20" i="1"/>
  <c r="O20" i="1" s="1"/>
  <c r="M21" i="1"/>
  <c r="O21" i="1" s="1"/>
  <c r="M19" i="1"/>
  <c r="O19" i="1" s="1"/>
  <c r="M16" i="1"/>
  <c r="O16" i="1" s="1"/>
  <c r="M17" i="1"/>
  <c r="O17" i="1" s="1"/>
  <c r="M18" i="1"/>
  <c r="O18" i="1" s="1"/>
  <c r="M15" i="1"/>
  <c r="O15" i="1" s="1"/>
  <c r="M14" i="1"/>
  <c r="O14" i="1" s="1"/>
  <c r="M11" i="1"/>
  <c r="O11" i="1" s="1"/>
  <c r="M12" i="1"/>
  <c r="O12" i="1" s="1"/>
  <c r="M13" i="1"/>
  <c r="O13" i="1" s="1"/>
  <c r="M10" i="1"/>
  <c r="O10" i="1" s="1"/>
  <c r="H18" i="1"/>
  <c r="K18" i="1" s="1"/>
  <c r="H19" i="1"/>
  <c r="K19" i="1" s="1"/>
  <c r="H20" i="1"/>
  <c r="K20" i="1" s="1"/>
  <c r="H21" i="1"/>
  <c r="K21" i="1" s="1"/>
  <c r="H22" i="1"/>
  <c r="K22" i="1" s="1"/>
  <c r="H17" i="1"/>
  <c r="K17" i="1" s="1"/>
  <c r="H12" i="1"/>
  <c r="K12" i="1" s="1"/>
  <c r="H13" i="1"/>
  <c r="K13" i="1" s="1"/>
  <c r="H14" i="1"/>
  <c r="K14" i="1" s="1"/>
  <c r="H15" i="1"/>
  <c r="K15" i="1" s="1"/>
  <c r="H16" i="1"/>
  <c r="K16" i="1" s="1"/>
  <c r="H11" i="1"/>
  <c r="K11" i="1" s="1"/>
  <c r="H10" i="1"/>
  <c r="K10" i="1" s="1"/>
  <c r="G37" i="1" l="1"/>
  <c r="O25" i="1"/>
  <c r="R38" i="1" s="1"/>
</calcChain>
</file>

<file path=xl/sharedStrings.xml><?xml version="1.0" encoding="utf-8"?>
<sst xmlns="http://schemas.openxmlformats.org/spreadsheetml/2006/main" count="64" uniqueCount="56">
  <si>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</si>
  <si>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</si>
  <si>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</si>
  <si>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指定給水装置工事事業者</t>
    <rPh sb="0" eb="11">
      <t>シテイキュウスイソウチコウジジギョウシャ</t>
    </rPh>
    <phoneticPr fontId="1"/>
  </si>
  <si>
    <t>工事場所</t>
    <rPh sb="0" eb="2">
      <t>コウジ</t>
    </rPh>
    <rPh sb="2" eb="4">
      <t>バショ</t>
    </rPh>
    <phoneticPr fontId="1"/>
  </si>
  <si>
    <t>口径(mm)</t>
    <rPh sb="0" eb="2">
      <t>コウケイ</t>
    </rPh>
    <phoneticPr fontId="1"/>
  </si>
  <si>
    <t>13→20</t>
    <phoneticPr fontId="1"/>
  </si>
  <si>
    <t>13→25</t>
    <phoneticPr fontId="1"/>
  </si>
  <si>
    <t>13→30</t>
    <phoneticPr fontId="1"/>
  </si>
  <si>
    <t>13→40</t>
    <phoneticPr fontId="1"/>
  </si>
  <si>
    <t>13→75</t>
    <phoneticPr fontId="1"/>
  </si>
  <si>
    <t>13→100</t>
    <phoneticPr fontId="1"/>
  </si>
  <si>
    <t>20→25</t>
    <phoneticPr fontId="1"/>
  </si>
  <si>
    <t>20→30</t>
    <phoneticPr fontId="1"/>
  </si>
  <si>
    <t>20→40</t>
    <phoneticPr fontId="1"/>
  </si>
  <si>
    <t>20→50</t>
    <phoneticPr fontId="1"/>
  </si>
  <si>
    <t>13→50</t>
    <phoneticPr fontId="1"/>
  </si>
  <si>
    <t>20→75</t>
    <phoneticPr fontId="1"/>
  </si>
  <si>
    <t>20→100</t>
    <phoneticPr fontId="1"/>
  </si>
  <si>
    <t>50→100</t>
    <phoneticPr fontId="1"/>
  </si>
  <si>
    <t>75→100</t>
    <phoneticPr fontId="1"/>
  </si>
  <si>
    <t>30㎜以上</t>
    <rPh sb="2" eb="5">
      <t>ミリメートルイジョウ</t>
    </rPh>
    <phoneticPr fontId="1"/>
  </si>
  <si>
    <t>25㎜以下</t>
    <rPh sb="2" eb="5">
      <t>ミリメートルイカ</t>
    </rPh>
    <phoneticPr fontId="1"/>
  </si>
  <si>
    <t>宅地造成</t>
    <rPh sb="0" eb="2">
      <t>タクチ</t>
    </rPh>
    <rPh sb="2" eb="4">
      <t>ゾウセイ</t>
    </rPh>
    <phoneticPr fontId="1"/>
  </si>
  <si>
    <t>ﾒｰﾀｰ口径</t>
    <rPh sb="4" eb="6">
      <t>コウケイ</t>
    </rPh>
    <phoneticPr fontId="1"/>
  </si>
  <si>
    <t>給水管のみ</t>
    <rPh sb="0" eb="2">
      <t>キュウスイ</t>
    </rPh>
    <rPh sb="2" eb="3">
      <t>カン</t>
    </rPh>
    <phoneticPr fontId="1"/>
  </si>
  <si>
    <t>行き止まり道路</t>
    <rPh sb="0" eb="1">
      <t>イ</t>
    </rPh>
    <rPh sb="2" eb="3">
      <t>ド</t>
    </rPh>
    <rPh sb="5" eb="7">
      <t>ドウロ</t>
    </rPh>
    <phoneticPr fontId="1"/>
  </si>
  <si>
    <t>給水のみ県道取出</t>
    <rPh sb="0" eb="2">
      <t>キュウスイ</t>
    </rPh>
    <rPh sb="4" eb="5">
      <t>ケン</t>
    </rPh>
    <rPh sb="5" eb="6">
      <t>ドウ</t>
    </rPh>
    <rPh sb="6" eb="7">
      <t>ト</t>
    </rPh>
    <rPh sb="7" eb="8">
      <t>ダ</t>
    </rPh>
    <phoneticPr fontId="1"/>
  </si>
  <si>
    <t>通り抜け道路</t>
    <rPh sb="0" eb="1">
      <t>トオ</t>
    </rPh>
    <rPh sb="2" eb="3">
      <t>ヌ</t>
    </rPh>
    <rPh sb="4" eb="6">
      <t>ドウロ</t>
    </rPh>
    <phoneticPr fontId="1"/>
  </si>
  <si>
    <t>道路あり県道より取出</t>
    <rPh sb="0" eb="2">
      <t>ドウロ</t>
    </rPh>
    <rPh sb="4" eb="6">
      <t>ケンドウ</t>
    </rPh>
    <rPh sb="8" eb="9">
      <t>ト</t>
    </rPh>
    <rPh sb="9" eb="10">
      <t>ダ</t>
    </rPh>
    <phoneticPr fontId="1"/>
  </si>
  <si>
    <t>【加入金・手数料計算書】</t>
    <rPh sb="1" eb="3">
      <t>カニュウ</t>
    </rPh>
    <rPh sb="3" eb="4">
      <t>キン</t>
    </rPh>
    <rPh sb="5" eb="8">
      <t>テスウリョウ</t>
    </rPh>
    <rPh sb="8" eb="11">
      <t>ケイサンショ</t>
    </rPh>
    <phoneticPr fontId="1"/>
  </si>
  <si>
    <t>加入金計算</t>
    <rPh sb="0" eb="2">
      <t>カニュウ</t>
    </rPh>
    <rPh sb="2" eb="3">
      <t>キン</t>
    </rPh>
    <rPh sb="3" eb="5">
      <t>ケイサン</t>
    </rPh>
    <phoneticPr fontId="1"/>
  </si>
  <si>
    <t>手数料計算</t>
    <rPh sb="0" eb="3">
      <t>テスウリョウ</t>
    </rPh>
    <rPh sb="3" eb="5">
      <t>ケイサン</t>
    </rPh>
    <phoneticPr fontId="1"/>
  </si>
  <si>
    <t>個数</t>
    <rPh sb="0" eb="2">
      <t>コスウ</t>
    </rPh>
    <phoneticPr fontId="1"/>
  </si>
  <si>
    <t>①計</t>
    <rPh sb="1" eb="2">
      <t>ケイ</t>
    </rPh>
    <phoneticPr fontId="1"/>
  </si>
  <si>
    <t>②計</t>
    <rPh sb="1" eb="2">
      <t>ケイ</t>
    </rPh>
    <phoneticPr fontId="1"/>
  </si>
  <si>
    <t>項目</t>
    <rPh sb="0" eb="2">
      <t>コウモク</t>
    </rPh>
    <phoneticPr fontId="1"/>
  </si>
  <si>
    <t>加入金（円）</t>
    <rPh sb="0" eb="2">
      <t>カニュウ</t>
    </rPh>
    <rPh sb="2" eb="3">
      <t>キン</t>
    </rPh>
    <rPh sb="4" eb="5">
      <t>エン</t>
    </rPh>
    <phoneticPr fontId="1"/>
  </si>
  <si>
    <t>金額（円）</t>
    <rPh sb="0" eb="2">
      <t>キンガク</t>
    </rPh>
    <rPh sb="3" eb="4">
      <t>エン</t>
    </rPh>
    <phoneticPr fontId="1"/>
  </si>
  <si>
    <t>件数</t>
    <rPh sb="0" eb="2">
      <t>ケンスウ</t>
    </rPh>
    <phoneticPr fontId="1"/>
  </si>
  <si>
    <t>手数料（円）</t>
    <rPh sb="0" eb="3">
      <t>テスウリョウ</t>
    </rPh>
    <rPh sb="4" eb="5">
      <t>エン</t>
    </rPh>
    <phoneticPr fontId="1"/>
  </si>
  <si>
    <t>金額（円）</t>
    <rPh sb="0" eb="2">
      <t>キンガク</t>
    </rPh>
    <rPh sb="3" eb="4">
      <t>エン</t>
    </rPh>
    <phoneticPr fontId="1"/>
  </si>
  <si>
    <t>合計①＋②</t>
    <rPh sb="0" eb="2">
      <t>ゴウケイ</t>
    </rPh>
    <phoneticPr fontId="1"/>
  </si>
  <si>
    <t>25→30</t>
    <phoneticPr fontId="1"/>
  </si>
  <si>
    <t>25→40</t>
    <phoneticPr fontId="1"/>
  </si>
  <si>
    <t>25→50</t>
    <phoneticPr fontId="1"/>
  </si>
  <si>
    <t>25→75</t>
    <phoneticPr fontId="1"/>
  </si>
  <si>
    <t>25→100</t>
    <phoneticPr fontId="1"/>
  </si>
  <si>
    <t>30→40</t>
    <phoneticPr fontId="1"/>
  </si>
  <si>
    <t>30→50</t>
    <phoneticPr fontId="1"/>
  </si>
  <si>
    <t>30→75</t>
    <phoneticPr fontId="1"/>
  </si>
  <si>
    <t>30→100</t>
    <phoneticPr fontId="1"/>
  </si>
  <si>
    <t>40→50</t>
    <phoneticPr fontId="1"/>
  </si>
  <si>
    <t>40→75</t>
    <phoneticPr fontId="1"/>
  </si>
  <si>
    <t>40→100</t>
    <phoneticPr fontId="1"/>
  </si>
  <si>
    <t>50→75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</si>
</sst>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 style="double">
        <color auto="1"/>
      </right>
      <top style="thin">
        <color auto="1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double">
        <color auto="1"/>
      </right>
      <top/>
      <bottom/>
      <diagonal style="thin">
        <color auto="1"/>
      </diagonal>
    </border>
    <border diagonalUp="1">
      <left/>
      <right/>
      <top/>
      <bottom style="double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 style="double">
        <color auto="1"/>
      </left>
      <right/>
      <top style="thin">
        <color auto="1"/>
      </top>
      <bottom/>
      <diagonal style="thin">
        <color auto="1"/>
      </diagonal>
    </border>
    <border diagonalUp="1">
      <left/>
      <right/>
      <top style="double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/>
      <diagonal style="thin">
        <color auto="1"/>
      </diagonal>
    </border>
    <border diagonalUp="1">
      <left/>
      <right/>
      <top/>
      <bottom style="medium">
        <color auto="1"/>
      </bottom>
      <diagonal style="thin">
        <color auto="1"/>
      </diagonal>
    </border>
    <border>
      <left/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Up="1">
      <left/>
      <right style="medium">
        <color auto="1"/>
      </right>
      <top/>
      <bottom/>
      <diagonal style="thin">
        <color auto="1"/>
      </diagonal>
    </border>
    <border diagonalUp="1">
      <left style="medium">
        <color auto="1"/>
      </left>
      <right/>
      <top style="thin">
        <color auto="1"/>
      </top>
      <bottom/>
      <diagonal style="thin">
        <color auto="1"/>
      </diagonal>
    </border>
    <border diagonalUp="1">
      <left style="medium">
        <color auto="1"/>
      </left>
      <right/>
      <top/>
      <bottom style="double">
        <color auto="1"/>
      </bottom>
      <diagonal style="thin">
        <color auto="1"/>
      </diagonal>
    </border>
    <border>
      <left style="medium">
        <color auto="1"/>
      </left>
      <right/>
      <top style="double">
        <color auto="1"/>
      </top>
      <bottom/>
      <diagonal/>
    </border>
    <border diagonalUp="1">
      <left/>
      <right style="medium">
        <color auto="1"/>
      </right>
      <top style="double">
        <color auto="1"/>
      </top>
      <bottom/>
      <diagonal style="thin">
        <color auto="1"/>
      </diagonal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 diagonalUp="1">
      <left style="thin">
        <color auto="1"/>
      </left>
      <right/>
      <top/>
      <bottom style="medium">
        <color auto="1"/>
      </bottom>
      <diagonal style="thin">
        <color auto="1"/>
      </diagonal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/>
      <right style="thick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Up="1">
      <left style="double">
        <color auto="1"/>
      </left>
      <right/>
      <top/>
      <bottom/>
      <diagonal style="thin">
        <color auto="1"/>
      </diagonal>
    </border>
    <border>
      <left/>
      <right style="medium">
        <color auto="1"/>
      </right>
      <top/>
      <bottom style="medium">
        <color auto="1"/>
      </bottom>
      <diagonal/>
    </border>
    <border diagonalUp="1">
      <left/>
      <right/>
      <top style="medium">
        <color auto="1"/>
      </top>
      <bottom style="medium">
        <color auto="1"/>
      </bottom>
      <diagonal style="thin">
        <color auto="1"/>
      </diagonal>
    </border>
    <border diagonalUp="1">
      <left style="medium">
        <color auto="1"/>
      </left>
      <right/>
      <top style="medium">
        <color auto="1"/>
      </top>
      <bottom/>
      <diagonal style="thin">
        <color auto="1"/>
      </diagonal>
    </border>
    <border diagonalUp="1">
      <left/>
      <right style="medium">
        <color auto="1"/>
      </right>
      <top/>
      <bottom style="double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distributed" vertical="center" indent="1"/>
    </xf>
    <xf numFmtId="38" fontId="4" fillId="0" borderId="10" xfId="1" applyFont="1" applyBorder="1">
      <alignment vertical="center"/>
    </xf>
    <xf numFmtId="0" fontId="4" fillId="0" borderId="11" xfId="0" applyFont="1" applyBorder="1">
      <alignment vertical="center"/>
    </xf>
    <xf numFmtId="0" fontId="4" fillId="0" borderId="10" xfId="0" applyFont="1" applyBorder="1">
      <alignment vertical="center"/>
    </xf>
    <xf numFmtId="38" fontId="4" fillId="0" borderId="11" xfId="1" applyFont="1" applyBorder="1">
      <alignment vertical="center"/>
    </xf>
    <xf numFmtId="0" fontId="0" fillId="0" borderId="10" xfId="0" applyBorder="1">
      <alignment vertical="center"/>
    </xf>
    <xf numFmtId="38" fontId="4" fillId="0" borderId="14" xfId="1" applyFont="1" applyBorder="1">
      <alignment vertical="center"/>
    </xf>
    <xf numFmtId="0" fontId="4" fillId="0" borderId="15" xfId="0" applyFont="1" applyBorder="1">
      <alignment vertical="center"/>
    </xf>
    <xf numFmtId="0" fontId="4" fillId="0" borderId="14" xfId="0" applyFont="1" applyBorder="1">
      <alignment vertical="center"/>
    </xf>
    <xf numFmtId="38" fontId="4" fillId="0" borderId="15" xfId="1" applyFont="1" applyBorder="1">
      <alignment vertical="center"/>
    </xf>
    <xf numFmtId="0" fontId="0" fillId="0" borderId="14" xfId="0" applyBorder="1">
      <alignment vertical="center"/>
    </xf>
    <xf numFmtId="0" fontId="5" fillId="0" borderId="14" xfId="0" applyFont="1" applyBorder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7" xfId="0" applyFont="1" applyBorder="1">
      <alignment vertical="center"/>
    </xf>
    <xf numFmtId="0" fontId="4" fillId="0" borderId="26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31" xfId="0" applyFont="1" applyBorder="1">
      <alignment vertical="center"/>
    </xf>
    <xf numFmtId="0" fontId="4" fillId="0" borderId="32" xfId="0" applyFont="1" applyBorder="1" applyAlignment="1">
      <alignment horizontal="center" vertical="center"/>
    </xf>
    <xf numFmtId="38" fontId="4" fillId="0" borderId="19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12" xfId="1" applyFont="1" applyBorder="1">
      <alignment vertical="center"/>
    </xf>
    <xf numFmtId="38" fontId="4" fillId="0" borderId="16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15" xfId="1" applyFont="1" applyBorder="1">
      <alignment vertical="center"/>
    </xf>
    <xf numFmtId="38" fontId="5" fillId="0" borderId="15" xfId="1" applyFont="1" applyBorder="1">
      <alignment vertical="center"/>
    </xf>
    <xf numFmtId="38" fontId="5" fillId="0" borderId="19" xfId="1" applyFont="1" applyBorder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38" fontId="4" fillId="0" borderId="55" xfId="1" applyFont="1" applyBorder="1" applyAlignment="1">
      <alignment vertical="center" shrinkToFit="1"/>
    </xf>
    <xf numFmtId="0" fontId="4" fillId="0" borderId="43" xfId="0" applyFont="1" applyBorder="1" applyAlignment="1">
      <alignment horizontal="distributed" vertical="center"/>
    </xf>
    <xf numFmtId="38" fontId="5" fillId="0" borderId="42" xfId="1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38" fontId="5" fillId="0" borderId="56" xfId="1" applyFont="1" applyBorder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1" borderId="71" xfId="0" applyFill="1" applyBorder="1" applyAlignment="1">
      <alignment horizontal="center" vertical="center"/>
    </xf>
    <xf numFmtId="0" fontId="0" fillId="1" borderId="72" xfId="0" applyFill="1" applyBorder="1" applyAlignment="1">
      <alignment horizontal="center" vertical="center"/>
    </xf>
    <xf numFmtId="0" fontId="0" fillId="1" borderId="68" xfId="0" applyFill="1" applyBorder="1" applyAlignment="1">
      <alignment horizontal="center" vertical="center"/>
    </xf>
    <xf numFmtId="0" fontId="0" fillId="1" borderId="53" xfId="0" applyFill="1" applyBorder="1" applyAlignment="1">
      <alignment horizontal="center" vertical="center"/>
    </xf>
    <xf numFmtId="0" fontId="5" fillId="1" borderId="46" xfId="0" applyFont="1" applyFill="1" applyBorder="1" applyAlignment="1">
      <alignment horizontal="center" vertical="center"/>
    </xf>
    <xf numFmtId="0" fontId="5" fillId="1" borderId="51" xfId="0" applyFont="1" applyFill="1" applyBorder="1" applyAlignment="1">
      <alignment horizontal="center" vertical="center"/>
    </xf>
    <xf numFmtId="0" fontId="5" fillId="1" borderId="66" xfId="0" applyFont="1" applyFill="1" applyBorder="1" applyAlignment="1">
      <alignment horizontal="center" vertical="center"/>
    </xf>
    <xf numFmtId="0" fontId="5" fillId="1" borderId="62" xfId="0" applyFont="1" applyFill="1" applyBorder="1" applyAlignment="1">
      <alignment horizontal="center" vertical="center"/>
    </xf>
    <xf numFmtId="0" fontId="5" fillId="1" borderId="49" xfId="0" applyFont="1" applyFill="1" applyBorder="1" applyAlignment="1">
      <alignment horizontal="center" vertical="center"/>
    </xf>
    <xf numFmtId="38" fontId="5" fillId="0" borderId="36" xfId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54" xfId="1" applyFont="1" applyBorder="1" applyAlignment="1">
      <alignment vertical="center"/>
    </xf>
    <xf numFmtId="0" fontId="4" fillId="1" borderId="50" xfId="0" applyFont="1" applyFill="1" applyBorder="1" applyAlignment="1">
      <alignment horizontal="center" vertical="center"/>
    </xf>
    <xf numFmtId="0" fontId="4" fillId="1" borderId="44" xfId="0" applyFont="1" applyFill="1" applyBorder="1" applyAlignment="1">
      <alignment horizontal="center" vertical="center"/>
    </xf>
    <xf numFmtId="0" fontId="4" fillId="1" borderId="45" xfId="0" applyFont="1" applyFill="1" applyBorder="1" applyAlignment="1">
      <alignment horizontal="center" vertical="center"/>
    </xf>
    <xf numFmtId="0" fontId="4" fillId="1" borderId="73" xfId="0" applyFont="1" applyFill="1" applyBorder="1" applyAlignment="1">
      <alignment horizontal="center" vertical="center"/>
    </xf>
    <xf numFmtId="0" fontId="4" fillId="1" borderId="46" xfId="0" applyFont="1" applyFill="1" applyBorder="1" applyAlignment="1">
      <alignment horizontal="center" vertical="center"/>
    </xf>
    <xf numFmtId="0" fontId="4" fillId="1" borderId="47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distributed" vertical="center" indent="3"/>
    </xf>
    <xf numFmtId="0" fontId="4" fillId="0" borderId="3" xfId="0" applyFont="1" applyBorder="1" applyAlignment="1">
      <alignment horizontal="distributed" vertical="center" indent="3"/>
    </xf>
    <xf numFmtId="0" fontId="4" fillId="0" borderId="7" xfId="0" applyFont="1" applyBorder="1" applyAlignment="1">
      <alignment horizontal="distributed" vertical="center" indent="3"/>
    </xf>
    <xf numFmtId="0" fontId="7" fillId="0" borderId="5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4" fillId="0" borderId="56" xfId="1" applyFont="1" applyBorder="1" applyAlignment="1">
      <alignment vertical="center" shrinkToFit="1"/>
    </xf>
    <xf numFmtId="38" fontId="4" fillId="0" borderId="57" xfId="1" applyFont="1" applyBorder="1" applyAlignment="1">
      <alignment vertical="center" shrinkToFit="1"/>
    </xf>
    <xf numFmtId="38" fontId="4" fillId="0" borderId="58" xfId="1" applyFont="1" applyBorder="1" applyAlignment="1">
      <alignment vertical="center" shrinkToFit="1"/>
    </xf>
    <xf numFmtId="0" fontId="6" fillId="0" borderId="69" xfId="0" applyFont="1" applyBorder="1" applyAlignment="1">
      <alignment horizontal="distributed" vertical="center" indent="10"/>
    </xf>
    <xf numFmtId="0" fontId="6" fillId="0" borderId="2" xfId="0" applyFont="1" applyBorder="1" applyAlignment="1">
      <alignment horizontal="distributed" vertical="center" indent="10"/>
    </xf>
    <xf numFmtId="0" fontId="6" fillId="0" borderId="74" xfId="0" applyFont="1" applyBorder="1" applyAlignment="1">
      <alignment horizontal="distributed" vertical="center" indent="10"/>
    </xf>
    <xf numFmtId="38" fontId="5" fillId="0" borderId="16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0" fontId="5" fillId="0" borderId="38" xfId="0" applyFont="1" applyBorder="1" applyAlignment="1">
      <alignment horizontal="left" vertical="center" wrapText="1" indent="2"/>
    </xf>
    <xf numFmtId="0" fontId="5" fillId="0" borderId="15" xfId="0" applyFont="1" applyBorder="1" applyAlignment="1">
      <alignment horizontal="left" vertical="center" wrapText="1" indent="2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0" fillId="1" borderId="75" xfId="0" applyFill="1" applyBorder="1" applyAlignment="1">
      <alignment horizontal="center" vertical="center"/>
    </xf>
    <xf numFmtId="0" fontId="0" fillId="1" borderId="63" xfId="0" applyFill="1" applyBorder="1" applyAlignment="1">
      <alignment horizontal="center" vertical="center"/>
    </xf>
    <xf numFmtId="0" fontId="0" fillId="1" borderId="44" xfId="0" applyFill="1" applyBorder="1" applyAlignment="1">
      <alignment horizontal="center" vertical="center"/>
    </xf>
    <xf numFmtId="0" fontId="0" fillId="1" borderId="45" xfId="0" applyFill="1" applyBorder="1" applyAlignment="1">
      <alignment horizontal="center" vertical="center"/>
    </xf>
    <xf numFmtId="0" fontId="0" fillId="1" borderId="52" xfId="0" applyFill="1" applyBorder="1" applyAlignment="1">
      <alignment horizontal="center" vertical="center"/>
    </xf>
    <xf numFmtId="0" fontId="0" fillId="1" borderId="46" xfId="0" applyFill="1" applyBorder="1" applyAlignment="1">
      <alignment horizontal="center" vertical="center"/>
    </xf>
    <xf numFmtId="0" fontId="0" fillId="1" borderId="47" xfId="0" applyFill="1" applyBorder="1" applyAlignment="1">
      <alignment horizontal="center" vertical="center"/>
    </xf>
    <xf numFmtId="0" fontId="5" fillId="0" borderId="38" xfId="0" applyFont="1" applyBorder="1" applyAlignment="1">
      <alignment horizontal="left" vertical="center" indent="2"/>
    </xf>
    <xf numFmtId="0" fontId="5" fillId="0" borderId="15" xfId="0" applyFont="1" applyBorder="1" applyAlignment="1">
      <alignment horizontal="left" vertical="center" indent="2"/>
    </xf>
    <xf numFmtId="0" fontId="5" fillId="0" borderId="67" xfId="0" applyFont="1" applyBorder="1" applyAlignment="1">
      <alignment horizontal="left" vertical="center" indent="2"/>
    </xf>
    <xf numFmtId="0" fontId="5" fillId="0" borderId="28" xfId="0" applyFont="1" applyBorder="1" applyAlignment="1">
      <alignment horizontal="left" vertical="center" indent="2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38" fontId="4" fillId="0" borderId="16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5" fillId="0" borderId="6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59" xfId="0" applyFont="1" applyBorder="1" applyAlignment="1">
      <alignment horizontal="distributed" vertical="center" indent="15"/>
    </xf>
    <xf numFmtId="0" fontId="6" fillId="0" borderId="9" xfId="0" applyFont="1" applyBorder="1" applyAlignment="1">
      <alignment horizontal="distributed" vertical="center" indent="15"/>
    </xf>
    <xf numFmtId="0" fontId="6" fillId="1" borderId="76" xfId="0" applyFont="1" applyFill="1" applyBorder="1" applyAlignment="1">
      <alignment horizontal="center" vertical="center"/>
    </xf>
    <xf numFmtId="0" fontId="6" fillId="1" borderId="60" xfId="0" applyFont="1" applyFill="1" applyBorder="1" applyAlignment="1">
      <alignment horizontal="center" vertical="center"/>
    </xf>
    <xf numFmtId="0" fontId="6" fillId="1" borderId="61" xfId="0" applyFont="1" applyFill="1" applyBorder="1" applyAlignment="1">
      <alignment horizontal="center" vertical="center"/>
    </xf>
    <xf numFmtId="0" fontId="6" fillId="1" borderId="52" xfId="0" applyFont="1" applyFill="1" applyBorder="1" applyAlignment="1">
      <alignment horizontal="center" vertical="center"/>
    </xf>
    <xf numFmtId="0" fontId="6" fillId="1" borderId="46" xfId="0" applyFont="1" applyFill="1" applyBorder="1" applyAlignment="1">
      <alignment horizontal="center" vertical="center"/>
    </xf>
    <xf numFmtId="0" fontId="6" fillId="1" borderId="62" xfId="0" applyFont="1" applyFill="1" applyBorder="1" applyAlignment="1">
      <alignment horizontal="center" vertical="center"/>
    </xf>
    <xf numFmtId="0" fontId="6" fillId="1" borderId="64" xfId="0" applyFont="1" applyFill="1" applyBorder="1" applyAlignment="1">
      <alignment horizontal="center" vertical="center"/>
    </xf>
    <xf numFmtId="0" fontId="6" fillId="1" borderId="48" xfId="0" applyFont="1" applyFill="1" applyBorder="1" applyAlignment="1">
      <alignment horizontal="center" vertical="center"/>
    </xf>
    <xf numFmtId="0" fontId="6" fillId="1" borderId="77" xfId="0" applyFont="1" applyFill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 wrapText="1" indent="2"/>
    </xf>
    <xf numFmtId="0" fontId="5" fillId="0" borderId="41" xfId="0" applyFont="1" applyBorder="1" applyAlignment="1">
      <alignment horizontal="left" vertical="center" wrapText="1" indent="2"/>
    </xf>
    <xf numFmtId="0" fontId="5" fillId="0" borderId="3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0" borderId="3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" applyFont="1" applyBorder="1" applyAlignment="1">
      <alignment vertical="center"/>
    </xf>
    <xf numFmtId="38" fontId="4" fillId="0" borderId="11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showZeros="0" tabSelected="1" view="pageLayout" zoomScaleNormal="100" workbookViewId="0">
      <selection activeCell="M24" sqref="M24"/>
    </sheetView>
  </sheetViews>
  <sheetFormatPr defaultRowHeight="13.5" x14ac:dyDescent="0.15"/>
  <cols>
    <col min="1" max="1" width="12.375" customWidth="1"/>
    <col min="2" max="2" width="13.625" customWidth="1"/>
    <col min="4" max="4" width="6.75" customWidth="1"/>
    <col min="5" max="5" width="13.625" customWidth="1"/>
    <col min="6" max="6" width="9" customWidth="1"/>
    <col min="7" max="7" width="3.375" customWidth="1"/>
    <col min="8" max="8" width="13.625" customWidth="1"/>
    <col min="9" max="9" width="3.375" customWidth="1"/>
    <col min="10" max="10" width="5.625" customWidth="1"/>
    <col min="11" max="11" width="20.375" customWidth="1"/>
    <col min="12" max="12" width="12.375" customWidth="1"/>
    <col min="13" max="13" width="13.625" customWidth="1"/>
    <col min="15" max="15" width="20.375" customWidth="1"/>
    <col min="16" max="16" width="5.625" customWidth="1"/>
    <col min="17" max="17" width="9.75" customWidth="1"/>
    <col min="18" max="18" width="20.375" customWidth="1"/>
    <col min="21" max="21" width="13" customWidth="1"/>
  </cols>
  <sheetData>
    <row r="1" spans="1:23" ht="28.5" x14ac:dyDescent="0.15">
      <c r="A1" s="1" t="s">
        <v>30</v>
      </c>
    </row>
    <row r="3" spans="1:23" ht="17.25" x14ac:dyDescent="0.15">
      <c r="A3" s="34" t="s">
        <v>0</v>
      </c>
      <c r="B3" s="6" t="s">
        <v>1</v>
      </c>
      <c r="C3" s="4"/>
      <c r="D3" s="4"/>
      <c r="E3" s="4"/>
      <c r="F3" s="4"/>
      <c r="G3" s="4"/>
      <c r="H3" s="4"/>
      <c r="K3" s="94" t="s">
        <v>4</v>
      </c>
      <c r="L3" s="94"/>
      <c r="M3" s="4"/>
      <c r="N3" s="4"/>
      <c r="O3" s="4"/>
      <c r="P3" s="4"/>
      <c r="Q3" s="4"/>
    </row>
    <row r="4" spans="1:23" ht="8.25" customHeight="1" x14ac:dyDescent="0.15">
      <c r="A4" s="34"/>
      <c r="B4" s="5"/>
      <c r="C4" s="5"/>
      <c r="D4" s="5"/>
      <c r="E4" s="5"/>
      <c r="F4" s="5"/>
      <c r="G4" s="5"/>
      <c r="H4" s="5"/>
      <c r="K4" s="2"/>
      <c r="L4" s="2"/>
      <c r="M4" s="2"/>
      <c r="N4" s="2"/>
      <c r="O4" s="2"/>
      <c r="P4" s="2"/>
      <c r="Q4" s="2"/>
    </row>
    <row r="5" spans="1:23" ht="17.25" x14ac:dyDescent="0.15">
      <c r="A5" s="34"/>
      <c r="B5" s="6" t="s">
        <v>2</v>
      </c>
      <c r="C5" s="4"/>
      <c r="D5" s="4"/>
      <c r="E5" s="4"/>
      <c r="F5" s="4"/>
      <c r="G5" s="4"/>
      <c r="H5" s="27"/>
      <c r="K5" s="94" t="s">
        <v>3</v>
      </c>
      <c r="L5" s="94"/>
      <c r="M5" s="4"/>
      <c r="N5" s="4"/>
      <c r="O5" s="4"/>
      <c r="P5" s="4"/>
      <c r="Q5" s="4"/>
    </row>
    <row r="6" spans="1:23" ht="17.25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23" ht="18" thickBo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23" ht="37.5" customHeight="1" thickBot="1" x14ac:dyDescent="0.2">
      <c r="A8" s="125" t="s">
        <v>31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7"/>
      <c r="Q8" s="128"/>
      <c r="R8" s="129"/>
    </row>
    <row r="9" spans="1:23" ht="18" customHeight="1" thickBot="1" x14ac:dyDescent="0.2">
      <c r="A9" s="50" t="s">
        <v>5</v>
      </c>
      <c r="B9" s="47" t="s">
        <v>37</v>
      </c>
      <c r="C9" s="42" t="s">
        <v>33</v>
      </c>
      <c r="D9" s="119" t="s">
        <v>38</v>
      </c>
      <c r="E9" s="142"/>
      <c r="F9" s="143" t="s">
        <v>5</v>
      </c>
      <c r="G9" s="142"/>
      <c r="H9" s="47" t="s">
        <v>37</v>
      </c>
      <c r="I9" s="119" t="s">
        <v>33</v>
      </c>
      <c r="J9" s="120"/>
      <c r="K9" s="41" t="s">
        <v>38</v>
      </c>
      <c r="L9" s="29" t="s">
        <v>5</v>
      </c>
      <c r="M9" s="46" t="s">
        <v>37</v>
      </c>
      <c r="N9" s="28" t="s">
        <v>33</v>
      </c>
      <c r="O9" s="42" t="s">
        <v>38</v>
      </c>
      <c r="P9" s="130"/>
      <c r="Q9" s="131"/>
      <c r="R9" s="132"/>
      <c r="S9" s="2"/>
      <c r="T9" s="2"/>
      <c r="U9" s="2"/>
      <c r="V9" s="2"/>
      <c r="W9" s="2"/>
    </row>
    <row r="10" spans="1:23" ht="18" thickTop="1" x14ac:dyDescent="0.15">
      <c r="A10" s="45">
        <v>13</v>
      </c>
      <c r="B10" s="7">
        <v>179300</v>
      </c>
      <c r="C10" s="8"/>
      <c r="D10" s="146">
        <f>B10*C10</f>
        <v>0</v>
      </c>
      <c r="E10" s="147"/>
      <c r="F10" s="144" t="s">
        <v>6</v>
      </c>
      <c r="G10" s="145"/>
      <c r="H10" s="7">
        <f>B11-B10</f>
        <v>205700</v>
      </c>
      <c r="I10" s="115"/>
      <c r="J10" s="116"/>
      <c r="K10" s="35">
        <f>H10*I10</f>
        <v>0</v>
      </c>
      <c r="L10" s="18" t="s">
        <v>43</v>
      </c>
      <c r="M10" s="10">
        <f>B13-$B$12</f>
        <v>522500</v>
      </c>
      <c r="N10" s="11"/>
      <c r="O10" s="37">
        <f t="shared" ref="O10:O24" si="0">M10*N10</f>
        <v>0</v>
      </c>
      <c r="P10" s="130"/>
      <c r="Q10" s="131"/>
      <c r="R10" s="132"/>
    </row>
    <row r="11" spans="1:23" ht="17.25" x14ac:dyDescent="0.15">
      <c r="A11" s="44">
        <v>20</v>
      </c>
      <c r="B11" s="12">
        <v>385000</v>
      </c>
      <c r="C11" s="13"/>
      <c r="D11" s="117">
        <f t="shared" ref="D11:D17" si="1">B11*C11</f>
        <v>0</v>
      </c>
      <c r="E11" s="118"/>
      <c r="F11" s="123" t="s">
        <v>7</v>
      </c>
      <c r="G11" s="124"/>
      <c r="H11" s="12">
        <f t="shared" ref="H11:H16" si="2">B12-$B$10</f>
        <v>632500</v>
      </c>
      <c r="I11" s="55"/>
      <c r="J11" s="56"/>
      <c r="K11" s="36">
        <f>H11*I11</f>
        <v>0</v>
      </c>
      <c r="L11" s="19" t="s">
        <v>44</v>
      </c>
      <c r="M11" s="15">
        <f>B14-$B$12</f>
        <v>1622500</v>
      </c>
      <c r="N11" s="16"/>
      <c r="O11" s="38">
        <f t="shared" si="0"/>
        <v>0</v>
      </c>
      <c r="P11" s="130"/>
      <c r="Q11" s="131"/>
      <c r="R11" s="132"/>
    </row>
    <row r="12" spans="1:23" ht="17.25" x14ac:dyDescent="0.15">
      <c r="A12" s="44">
        <v>25</v>
      </c>
      <c r="B12" s="12">
        <v>811800</v>
      </c>
      <c r="C12" s="13"/>
      <c r="D12" s="117">
        <f t="shared" si="1"/>
        <v>0</v>
      </c>
      <c r="E12" s="118"/>
      <c r="F12" s="123" t="s">
        <v>8</v>
      </c>
      <c r="G12" s="124"/>
      <c r="H12" s="12">
        <f t="shared" si="2"/>
        <v>1155000</v>
      </c>
      <c r="I12" s="55"/>
      <c r="J12" s="56"/>
      <c r="K12" s="36">
        <f t="shared" ref="K12:K22" si="3">H12*I12</f>
        <v>0</v>
      </c>
      <c r="L12" s="19" t="s">
        <v>45</v>
      </c>
      <c r="M12" s="15">
        <f>B15-$B$12</f>
        <v>3520000</v>
      </c>
      <c r="N12" s="16"/>
      <c r="O12" s="38">
        <f t="shared" si="0"/>
        <v>0</v>
      </c>
      <c r="P12" s="130"/>
      <c r="Q12" s="131"/>
      <c r="R12" s="132"/>
    </row>
    <row r="13" spans="1:23" ht="17.25" x14ac:dyDescent="0.15">
      <c r="A13" s="44">
        <v>30</v>
      </c>
      <c r="B13" s="12">
        <v>1334300</v>
      </c>
      <c r="C13" s="13"/>
      <c r="D13" s="117">
        <f t="shared" si="1"/>
        <v>0</v>
      </c>
      <c r="E13" s="118"/>
      <c r="F13" s="123" t="s">
        <v>9</v>
      </c>
      <c r="G13" s="124"/>
      <c r="H13" s="12">
        <f t="shared" si="2"/>
        <v>2255000</v>
      </c>
      <c r="I13" s="55"/>
      <c r="J13" s="56"/>
      <c r="K13" s="36">
        <f t="shared" si="3"/>
        <v>0</v>
      </c>
      <c r="L13" s="19" t="s">
        <v>46</v>
      </c>
      <c r="M13" s="15">
        <f>B16-$B$12</f>
        <v>9198200</v>
      </c>
      <c r="N13" s="16"/>
      <c r="O13" s="38">
        <f t="shared" si="0"/>
        <v>0</v>
      </c>
      <c r="P13" s="130"/>
      <c r="Q13" s="131"/>
      <c r="R13" s="132"/>
    </row>
    <row r="14" spans="1:23" ht="17.25" x14ac:dyDescent="0.15">
      <c r="A14" s="44">
        <v>40</v>
      </c>
      <c r="B14" s="12">
        <v>2434300</v>
      </c>
      <c r="C14" s="13"/>
      <c r="D14" s="117">
        <f t="shared" si="1"/>
        <v>0</v>
      </c>
      <c r="E14" s="118"/>
      <c r="F14" s="123" t="s">
        <v>16</v>
      </c>
      <c r="G14" s="124"/>
      <c r="H14" s="12">
        <f t="shared" si="2"/>
        <v>4152500</v>
      </c>
      <c r="I14" s="55"/>
      <c r="J14" s="56"/>
      <c r="K14" s="36">
        <f t="shared" si="3"/>
        <v>0</v>
      </c>
      <c r="L14" s="19" t="s">
        <v>47</v>
      </c>
      <c r="M14" s="15">
        <f>B17-$B$12</f>
        <v>21463200</v>
      </c>
      <c r="N14" s="16"/>
      <c r="O14" s="38">
        <f t="shared" si="0"/>
        <v>0</v>
      </c>
      <c r="P14" s="130"/>
      <c r="Q14" s="131"/>
      <c r="R14" s="132"/>
    </row>
    <row r="15" spans="1:23" ht="17.25" x14ac:dyDescent="0.15">
      <c r="A15" s="44">
        <v>50</v>
      </c>
      <c r="B15" s="12">
        <v>4331800</v>
      </c>
      <c r="C15" s="13"/>
      <c r="D15" s="117">
        <f t="shared" si="1"/>
        <v>0</v>
      </c>
      <c r="E15" s="118"/>
      <c r="F15" s="123" t="s">
        <v>10</v>
      </c>
      <c r="G15" s="124"/>
      <c r="H15" s="12">
        <f t="shared" si="2"/>
        <v>9830700</v>
      </c>
      <c r="I15" s="55"/>
      <c r="J15" s="56"/>
      <c r="K15" s="36">
        <f t="shared" si="3"/>
        <v>0</v>
      </c>
      <c r="L15" s="19" t="s">
        <v>48</v>
      </c>
      <c r="M15" s="15">
        <f>B14-$B$13</f>
        <v>1100000</v>
      </c>
      <c r="N15" s="16"/>
      <c r="O15" s="38">
        <f t="shared" si="0"/>
        <v>0</v>
      </c>
      <c r="P15" s="130"/>
      <c r="Q15" s="131"/>
      <c r="R15" s="132"/>
    </row>
    <row r="16" spans="1:23" ht="17.25" x14ac:dyDescent="0.15">
      <c r="A16" s="44">
        <v>75</v>
      </c>
      <c r="B16" s="12">
        <v>10010000</v>
      </c>
      <c r="C16" s="13"/>
      <c r="D16" s="117">
        <f t="shared" si="1"/>
        <v>0</v>
      </c>
      <c r="E16" s="118"/>
      <c r="F16" s="123" t="s">
        <v>11</v>
      </c>
      <c r="G16" s="124"/>
      <c r="H16" s="12">
        <f t="shared" si="2"/>
        <v>22095700</v>
      </c>
      <c r="I16" s="55"/>
      <c r="J16" s="56"/>
      <c r="K16" s="36">
        <f t="shared" si="3"/>
        <v>0</v>
      </c>
      <c r="L16" s="19" t="s">
        <v>49</v>
      </c>
      <c r="M16" s="15">
        <f>B15-$B$13</f>
        <v>2997500</v>
      </c>
      <c r="N16" s="16"/>
      <c r="O16" s="38">
        <f t="shared" si="0"/>
        <v>0</v>
      </c>
      <c r="P16" s="130"/>
      <c r="Q16" s="131"/>
      <c r="R16" s="132"/>
    </row>
    <row r="17" spans="1:22" ht="17.25" x14ac:dyDescent="0.15">
      <c r="A17" s="44">
        <v>100</v>
      </c>
      <c r="B17" s="12">
        <v>22275000</v>
      </c>
      <c r="C17" s="13"/>
      <c r="D17" s="117">
        <f t="shared" si="1"/>
        <v>0</v>
      </c>
      <c r="E17" s="118"/>
      <c r="F17" s="123" t="s">
        <v>12</v>
      </c>
      <c r="G17" s="124"/>
      <c r="H17" s="12">
        <f t="shared" ref="H17:H22" si="4">B12-$B$11</f>
        <v>426800</v>
      </c>
      <c r="I17" s="55"/>
      <c r="J17" s="56"/>
      <c r="K17" s="36">
        <f t="shared" si="3"/>
        <v>0</v>
      </c>
      <c r="L17" s="19" t="s">
        <v>50</v>
      </c>
      <c r="M17" s="15">
        <f>B16-$B$13</f>
        <v>8675700</v>
      </c>
      <c r="N17" s="16"/>
      <c r="O17" s="38">
        <f t="shared" si="0"/>
        <v>0</v>
      </c>
      <c r="P17" s="130"/>
      <c r="Q17" s="131"/>
      <c r="R17" s="132"/>
    </row>
    <row r="18" spans="1:22" ht="17.25" x14ac:dyDescent="0.15">
      <c r="A18" s="99"/>
      <c r="B18" s="100"/>
      <c r="C18" s="100"/>
      <c r="D18" s="100"/>
      <c r="E18" s="101"/>
      <c r="F18" s="123" t="s">
        <v>13</v>
      </c>
      <c r="G18" s="124"/>
      <c r="H18" s="12">
        <f t="shared" si="4"/>
        <v>949300</v>
      </c>
      <c r="I18" s="55"/>
      <c r="J18" s="56"/>
      <c r="K18" s="36">
        <f t="shared" si="3"/>
        <v>0</v>
      </c>
      <c r="L18" s="19" t="s">
        <v>51</v>
      </c>
      <c r="M18" s="15">
        <f>B17-$B$13</f>
        <v>20940700</v>
      </c>
      <c r="N18" s="16"/>
      <c r="O18" s="38">
        <f t="shared" si="0"/>
        <v>0</v>
      </c>
      <c r="P18" s="130"/>
      <c r="Q18" s="131"/>
      <c r="R18" s="132"/>
    </row>
    <row r="19" spans="1:22" ht="17.25" x14ac:dyDescent="0.15">
      <c r="A19" s="102"/>
      <c r="B19" s="103"/>
      <c r="C19" s="103"/>
      <c r="D19" s="103"/>
      <c r="E19" s="104"/>
      <c r="F19" s="123" t="s">
        <v>14</v>
      </c>
      <c r="G19" s="124"/>
      <c r="H19" s="12">
        <f t="shared" si="4"/>
        <v>2049300</v>
      </c>
      <c r="I19" s="55"/>
      <c r="J19" s="56"/>
      <c r="K19" s="36">
        <f t="shared" si="3"/>
        <v>0</v>
      </c>
      <c r="L19" s="19" t="s">
        <v>52</v>
      </c>
      <c r="M19" s="15">
        <f>B15-$B$14</f>
        <v>1897500</v>
      </c>
      <c r="N19" s="14"/>
      <c r="O19" s="15">
        <f t="shared" si="0"/>
        <v>0</v>
      </c>
      <c r="P19" s="130"/>
      <c r="Q19" s="131"/>
      <c r="R19" s="132"/>
    </row>
    <row r="20" spans="1:22" ht="17.25" x14ac:dyDescent="0.15">
      <c r="A20" s="102"/>
      <c r="B20" s="103"/>
      <c r="C20" s="103"/>
      <c r="D20" s="103"/>
      <c r="E20" s="104"/>
      <c r="F20" s="123" t="s">
        <v>15</v>
      </c>
      <c r="G20" s="124"/>
      <c r="H20" s="12">
        <f t="shared" si="4"/>
        <v>3946800</v>
      </c>
      <c r="I20" s="55"/>
      <c r="J20" s="56"/>
      <c r="K20" s="36">
        <f t="shared" si="3"/>
        <v>0</v>
      </c>
      <c r="L20" s="19" t="s">
        <v>53</v>
      </c>
      <c r="M20" s="15">
        <f>B16-$B$14</f>
        <v>7575700</v>
      </c>
      <c r="N20" s="14"/>
      <c r="O20" s="15">
        <f t="shared" si="0"/>
        <v>0</v>
      </c>
      <c r="P20" s="130"/>
      <c r="Q20" s="131"/>
      <c r="R20" s="132"/>
    </row>
    <row r="21" spans="1:22" ht="17.25" x14ac:dyDescent="0.15">
      <c r="A21" s="102"/>
      <c r="B21" s="103"/>
      <c r="C21" s="103"/>
      <c r="D21" s="103"/>
      <c r="E21" s="104"/>
      <c r="F21" s="123" t="s">
        <v>17</v>
      </c>
      <c r="G21" s="124"/>
      <c r="H21" s="12">
        <f t="shared" si="4"/>
        <v>9625000</v>
      </c>
      <c r="I21" s="55"/>
      <c r="J21" s="56"/>
      <c r="K21" s="36">
        <f t="shared" si="3"/>
        <v>0</v>
      </c>
      <c r="L21" s="19" t="s">
        <v>54</v>
      </c>
      <c r="M21" s="15">
        <f>B17-$B$14</f>
        <v>19840700</v>
      </c>
      <c r="N21" s="16"/>
      <c r="O21" s="38">
        <f t="shared" si="0"/>
        <v>0</v>
      </c>
      <c r="P21" s="130"/>
      <c r="Q21" s="131"/>
      <c r="R21" s="132"/>
      <c r="V21" s="2"/>
    </row>
    <row r="22" spans="1:22" ht="17.25" x14ac:dyDescent="0.15">
      <c r="A22" s="102"/>
      <c r="B22" s="103"/>
      <c r="C22" s="103"/>
      <c r="D22" s="103"/>
      <c r="E22" s="104"/>
      <c r="F22" s="123" t="s">
        <v>18</v>
      </c>
      <c r="G22" s="124"/>
      <c r="H22" s="12">
        <f t="shared" si="4"/>
        <v>21890000</v>
      </c>
      <c r="I22" s="55"/>
      <c r="J22" s="56"/>
      <c r="K22" s="36">
        <f t="shared" si="3"/>
        <v>0</v>
      </c>
      <c r="L22" s="19" t="s">
        <v>55</v>
      </c>
      <c r="M22" s="15">
        <f>B16-$B$15</f>
        <v>5678200</v>
      </c>
      <c r="N22" s="16"/>
      <c r="O22" s="38">
        <f t="shared" si="0"/>
        <v>0</v>
      </c>
      <c r="P22" s="130"/>
      <c r="Q22" s="131"/>
      <c r="R22" s="132"/>
      <c r="V22" s="2"/>
    </row>
    <row r="23" spans="1:22" ht="17.25" x14ac:dyDescent="0.15">
      <c r="A23" s="102"/>
      <c r="B23" s="103"/>
      <c r="C23" s="103"/>
      <c r="D23" s="103"/>
      <c r="E23" s="104"/>
      <c r="F23" s="69"/>
      <c r="G23" s="70"/>
      <c r="H23" s="70"/>
      <c r="I23" s="70"/>
      <c r="J23" s="70"/>
      <c r="K23" s="71"/>
      <c r="L23" s="19" t="s">
        <v>19</v>
      </c>
      <c r="M23" s="15">
        <f>B17-$B$15</f>
        <v>17943200</v>
      </c>
      <c r="N23" s="17"/>
      <c r="O23" s="39">
        <f t="shared" si="0"/>
        <v>0</v>
      </c>
      <c r="P23" s="130"/>
      <c r="Q23" s="131"/>
      <c r="R23" s="132"/>
      <c r="S23" s="2"/>
      <c r="T23" s="3"/>
      <c r="U23" s="2"/>
      <c r="V23" s="2"/>
    </row>
    <row r="24" spans="1:22" ht="18" thickBot="1" x14ac:dyDescent="0.2">
      <c r="A24" s="102"/>
      <c r="B24" s="103"/>
      <c r="C24" s="103"/>
      <c r="D24" s="103"/>
      <c r="E24" s="104"/>
      <c r="F24" s="72"/>
      <c r="G24" s="73"/>
      <c r="H24" s="73"/>
      <c r="I24" s="73"/>
      <c r="J24" s="73"/>
      <c r="K24" s="74"/>
      <c r="L24" s="25" t="s">
        <v>20</v>
      </c>
      <c r="M24" s="26">
        <f>B17-$B$16</f>
        <v>12265000</v>
      </c>
      <c r="N24" s="24"/>
      <c r="O24" s="40">
        <f t="shared" si="0"/>
        <v>0</v>
      </c>
      <c r="P24" s="130"/>
      <c r="Q24" s="131"/>
      <c r="R24" s="132"/>
      <c r="S24" s="2"/>
      <c r="T24" s="2"/>
      <c r="U24" s="2"/>
      <c r="V24" s="2"/>
    </row>
    <row r="25" spans="1:22" ht="37.5" customHeight="1" thickTop="1" thickBot="1" x14ac:dyDescent="0.2">
      <c r="A25" s="53" t="s">
        <v>34</v>
      </c>
      <c r="B25" s="57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58"/>
      <c r="O25" s="54">
        <f>SUM(D10:E17,K10:K22,O10:O24)</f>
        <v>0</v>
      </c>
      <c r="P25" s="133"/>
      <c r="Q25" s="134"/>
      <c r="R25" s="135"/>
      <c r="S25" s="2"/>
      <c r="T25" s="2"/>
      <c r="U25" s="2"/>
      <c r="V25" s="2"/>
    </row>
    <row r="26" spans="1:22" ht="37.5" customHeight="1" thickTop="1" thickBot="1" x14ac:dyDescent="0.2">
      <c r="A26" s="83" t="s">
        <v>32</v>
      </c>
      <c r="B26" s="84"/>
      <c r="C26" s="84"/>
      <c r="D26" s="84"/>
      <c r="E26" s="84"/>
      <c r="F26" s="84"/>
      <c r="G26" s="84"/>
      <c r="H26" s="84"/>
      <c r="I26" s="85"/>
      <c r="J26" s="61"/>
      <c r="K26" s="61"/>
      <c r="L26" s="61"/>
      <c r="M26" s="61"/>
      <c r="N26" s="61"/>
      <c r="O26" s="61"/>
      <c r="P26" s="62"/>
      <c r="Q26" s="62"/>
      <c r="R26" s="63"/>
      <c r="S26" s="2"/>
      <c r="T26" s="2"/>
      <c r="U26" s="2"/>
      <c r="V26" s="2"/>
    </row>
    <row r="27" spans="1:22" ht="18" thickBot="1" x14ac:dyDescent="0.2">
      <c r="A27" s="75" t="s">
        <v>36</v>
      </c>
      <c r="B27" s="76"/>
      <c r="C27" s="76"/>
      <c r="D27" s="77"/>
      <c r="E27" s="48" t="s">
        <v>40</v>
      </c>
      <c r="F27" s="43" t="s">
        <v>39</v>
      </c>
      <c r="G27" s="95" t="s">
        <v>41</v>
      </c>
      <c r="H27" s="96"/>
      <c r="I27" s="97"/>
      <c r="J27" s="61"/>
      <c r="K27" s="61"/>
      <c r="L27" s="61"/>
      <c r="M27" s="61"/>
      <c r="N27" s="61"/>
      <c r="O27" s="61"/>
      <c r="P27" s="61"/>
      <c r="Q27" s="61"/>
      <c r="R27" s="64"/>
      <c r="S27" s="2"/>
      <c r="T27" s="2"/>
      <c r="U27" s="2"/>
      <c r="V27" s="2"/>
    </row>
    <row r="28" spans="1:22" ht="18" thickTop="1" x14ac:dyDescent="0.15">
      <c r="A28" s="121" t="s">
        <v>24</v>
      </c>
      <c r="B28" s="122"/>
      <c r="C28" s="21"/>
      <c r="D28" s="22"/>
      <c r="E28" s="20"/>
      <c r="F28" s="22"/>
      <c r="G28" s="109"/>
      <c r="H28" s="110"/>
      <c r="I28" s="111"/>
      <c r="J28" s="61"/>
      <c r="K28" s="61"/>
      <c r="L28" s="61"/>
      <c r="M28" s="61"/>
      <c r="N28" s="61"/>
      <c r="O28" s="61"/>
      <c r="P28" s="61"/>
      <c r="Q28" s="61"/>
      <c r="R28" s="64"/>
      <c r="S28" s="2"/>
      <c r="T28" s="2"/>
      <c r="U28" s="2"/>
      <c r="V28" s="2"/>
    </row>
    <row r="29" spans="1:22" ht="17.25" customHeight="1" x14ac:dyDescent="0.15">
      <c r="A29" s="105" t="s">
        <v>22</v>
      </c>
      <c r="B29" s="106"/>
      <c r="C29" s="106"/>
      <c r="D29" s="106"/>
      <c r="E29" s="32">
        <v>2500</v>
      </c>
      <c r="F29" s="30"/>
      <c r="G29" s="86">
        <f>E29*F29</f>
        <v>0</v>
      </c>
      <c r="H29" s="87"/>
      <c r="I29" s="88"/>
      <c r="J29" s="61"/>
      <c r="K29" s="61"/>
      <c r="L29" s="61"/>
      <c r="M29" s="61"/>
      <c r="N29" s="61"/>
      <c r="O29" s="61"/>
      <c r="P29" s="61"/>
      <c r="Q29" s="61"/>
      <c r="R29" s="64"/>
      <c r="S29" s="2"/>
      <c r="T29" s="2"/>
      <c r="U29" s="2"/>
      <c r="V29" s="2"/>
    </row>
    <row r="30" spans="1:22" ht="17.25" customHeight="1" thickBot="1" x14ac:dyDescent="0.2">
      <c r="A30" s="107" t="s">
        <v>21</v>
      </c>
      <c r="B30" s="108"/>
      <c r="C30" s="108"/>
      <c r="D30" s="108"/>
      <c r="E30" s="33">
        <v>5000</v>
      </c>
      <c r="F30" s="31"/>
      <c r="G30" s="112">
        <f>E30*F30</f>
        <v>0</v>
      </c>
      <c r="H30" s="113"/>
      <c r="I30" s="114"/>
      <c r="J30" s="61"/>
      <c r="K30" s="61"/>
      <c r="L30" s="61"/>
      <c r="M30" s="61"/>
      <c r="N30" s="61"/>
      <c r="O30" s="61"/>
      <c r="P30" s="61"/>
      <c r="Q30" s="61"/>
      <c r="R30" s="64"/>
      <c r="S30" s="2"/>
      <c r="T30" s="2"/>
      <c r="U30" s="2"/>
      <c r="V30" s="2"/>
    </row>
    <row r="31" spans="1:22" ht="18" thickTop="1" x14ac:dyDescent="0.15">
      <c r="A31" s="140" t="s">
        <v>23</v>
      </c>
      <c r="B31" s="141"/>
      <c r="C31" s="8"/>
      <c r="D31" s="23"/>
      <c r="E31" s="9"/>
      <c r="F31" s="23"/>
      <c r="G31" s="91"/>
      <c r="H31" s="92"/>
      <c r="I31" s="93"/>
      <c r="J31" s="61"/>
      <c r="K31" s="61"/>
      <c r="L31" s="61"/>
      <c r="M31" s="61"/>
      <c r="N31" s="61"/>
      <c r="O31" s="61"/>
      <c r="P31" s="61"/>
      <c r="Q31" s="61"/>
      <c r="R31" s="64"/>
      <c r="S31" s="2"/>
      <c r="T31" s="2"/>
      <c r="U31" s="2"/>
      <c r="V31" s="2"/>
    </row>
    <row r="32" spans="1:22" ht="17.25" customHeight="1" x14ac:dyDescent="0.15">
      <c r="A32" s="89" t="s">
        <v>25</v>
      </c>
      <c r="B32" s="90"/>
      <c r="C32" s="90"/>
      <c r="D32" s="90"/>
      <c r="E32" s="32">
        <v>2500</v>
      </c>
      <c r="F32" s="30"/>
      <c r="G32" s="86">
        <f t="shared" ref="G32:G36" si="5">E32*F32</f>
        <v>0</v>
      </c>
      <c r="H32" s="87"/>
      <c r="I32" s="88"/>
      <c r="J32" s="61"/>
      <c r="K32" s="61"/>
      <c r="L32" s="61"/>
      <c r="M32" s="61"/>
      <c r="N32" s="61"/>
      <c r="O32" s="61"/>
      <c r="P32" s="61"/>
      <c r="Q32" s="61"/>
      <c r="R32" s="64"/>
      <c r="S32" s="2"/>
      <c r="T32" s="2"/>
      <c r="U32" s="2"/>
      <c r="V32" s="2"/>
    </row>
    <row r="33" spans="1:22" ht="17.25" customHeight="1" x14ac:dyDescent="0.15">
      <c r="A33" s="89" t="s">
        <v>26</v>
      </c>
      <c r="B33" s="90"/>
      <c r="C33" s="90"/>
      <c r="D33" s="90"/>
      <c r="E33" s="32">
        <v>5000</v>
      </c>
      <c r="F33" s="30"/>
      <c r="G33" s="86">
        <f t="shared" si="5"/>
        <v>0</v>
      </c>
      <c r="H33" s="87"/>
      <c r="I33" s="88"/>
      <c r="J33" s="61"/>
      <c r="K33" s="61"/>
      <c r="L33" s="61"/>
      <c r="M33" s="61"/>
      <c r="N33" s="61"/>
      <c r="O33" s="61"/>
      <c r="P33" s="61"/>
      <c r="Q33" s="61"/>
      <c r="R33" s="64"/>
      <c r="S33" s="2"/>
      <c r="T33" s="2"/>
      <c r="U33" s="2"/>
      <c r="V33" s="2"/>
    </row>
    <row r="34" spans="1:22" ht="17.25" customHeight="1" x14ac:dyDescent="0.15">
      <c r="A34" s="89" t="s">
        <v>27</v>
      </c>
      <c r="B34" s="90"/>
      <c r="C34" s="90"/>
      <c r="D34" s="90"/>
      <c r="E34" s="32">
        <v>6500</v>
      </c>
      <c r="F34" s="30"/>
      <c r="G34" s="86">
        <f t="shared" si="5"/>
        <v>0</v>
      </c>
      <c r="H34" s="87"/>
      <c r="I34" s="88"/>
      <c r="J34" s="61"/>
      <c r="K34" s="61"/>
      <c r="L34" s="61"/>
      <c r="M34" s="61"/>
      <c r="N34" s="61"/>
      <c r="O34" s="61"/>
      <c r="P34" s="61"/>
      <c r="Q34" s="61"/>
      <c r="R34" s="64"/>
    </row>
    <row r="35" spans="1:22" ht="17.25" customHeight="1" x14ac:dyDescent="0.15">
      <c r="A35" s="89" t="s">
        <v>28</v>
      </c>
      <c r="B35" s="90"/>
      <c r="C35" s="90"/>
      <c r="D35" s="90"/>
      <c r="E35" s="32">
        <v>8000</v>
      </c>
      <c r="F35" s="30"/>
      <c r="G35" s="86">
        <f t="shared" si="5"/>
        <v>0</v>
      </c>
      <c r="H35" s="87"/>
      <c r="I35" s="88"/>
      <c r="J35" s="61"/>
      <c r="K35" s="61"/>
      <c r="L35" s="61"/>
      <c r="M35" s="61"/>
      <c r="N35" s="61"/>
      <c r="O35" s="61"/>
      <c r="P35" s="61"/>
      <c r="Q35" s="61"/>
      <c r="R35" s="64"/>
    </row>
    <row r="36" spans="1:22" ht="18" customHeight="1" thickBot="1" x14ac:dyDescent="0.2">
      <c r="A36" s="138" t="s">
        <v>29</v>
      </c>
      <c r="B36" s="139"/>
      <c r="C36" s="139"/>
      <c r="D36" s="139"/>
      <c r="E36" s="51">
        <v>11000</v>
      </c>
      <c r="F36" s="52"/>
      <c r="G36" s="66">
        <f t="shared" si="5"/>
        <v>0</v>
      </c>
      <c r="H36" s="67"/>
      <c r="I36" s="68"/>
      <c r="J36" s="61"/>
      <c r="K36" s="61"/>
      <c r="L36" s="61"/>
      <c r="M36" s="61"/>
      <c r="N36" s="61"/>
      <c r="O36" s="61"/>
      <c r="P36" s="61"/>
      <c r="Q36" s="61"/>
      <c r="R36" s="64"/>
    </row>
    <row r="37" spans="1:22" ht="37.5" customHeight="1" thickTop="1" thickBot="1" x14ac:dyDescent="0.2">
      <c r="A37" s="78" t="s">
        <v>35</v>
      </c>
      <c r="B37" s="79"/>
      <c r="C37" s="79"/>
      <c r="D37" s="79"/>
      <c r="E37" s="57"/>
      <c r="F37" s="58"/>
      <c r="G37" s="80">
        <f>SUM(G29:I30,G32:I36)</f>
        <v>0</v>
      </c>
      <c r="H37" s="81"/>
      <c r="I37" s="82"/>
      <c r="J37" s="65"/>
      <c r="K37" s="65"/>
      <c r="L37" s="65"/>
      <c r="M37" s="65"/>
      <c r="N37" s="65"/>
      <c r="O37" s="65"/>
      <c r="P37" s="65"/>
      <c r="Q37" s="65"/>
      <c r="R37" s="64"/>
    </row>
    <row r="38" spans="1:22" ht="37.5" customHeight="1" thickTop="1" thickBot="1" x14ac:dyDescent="0.2">
      <c r="A38" s="136" t="s">
        <v>42</v>
      </c>
      <c r="B38" s="137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49">
        <f>O25+G37</f>
        <v>0</v>
      </c>
    </row>
  </sheetData>
  <mergeCells count="71">
    <mergeCell ref="P8:R25"/>
    <mergeCell ref="A38:B38"/>
    <mergeCell ref="A36:D36"/>
    <mergeCell ref="A31:B31"/>
    <mergeCell ref="F19:G19"/>
    <mergeCell ref="D9:E9"/>
    <mergeCell ref="F9:G9"/>
    <mergeCell ref="F10:G10"/>
    <mergeCell ref="F11:G11"/>
    <mergeCell ref="F12:G12"/>
    <mergeCell ref="F13:G13"/>
    <mergeCell ref="D10:E10"/>
    <mergeCell ref="D11:E11"/>
    <mergeCell ref="D12:E12"/>
    <mergeCell ref="D13:E13"/>
    <mergeCell ref="D14:E14"/>
    <mergeCell ref="D15:E15"/>
    <mergeCell ref="K3:L3"/>
    <mergeCell ref="I9:J9"/>
    <mergeCell ref="A28:B28"/>
    <mergeCell ref="D16:E16"/>
    <mergeCell ref="D17:E17"/>
    <mergeCell ref="F20:G20"/>
    <mergeCell ref="F21:G21"/>
    <mergeCell ref="F22:G22"/>
    <mergeCell ref="F14:G14"/>
    <mergeCell ref="F15:G15"/>
    <mergeCell ref="F16:G16"/>
    <mergeCell ref="F17:G17"/>
    <mergeCell ref="F18:G18"/>
    <mergeCell ref="A8:O8"/>
    <mergeCell ref="I15:J15"/>
    <mergeCell ref="G31:I31"/>
    <mergeCell ref="G32:I32"/>
    <mergeCell ref="K5:L5"/>
    <mergeCell ref="G27:I27"/>
    <mergeCell ref="B25:N25"/>
    <mergeCell ref="A18:E24"/>
    <mergeCell ref="A29:D29"/>
    <mergeCell ref="A30:D30"/>
    <mergeCell ref="G28:I28"/>
    <mergeCell ref="G29:I29"/>
    <mergeCell ref="G30:I30"/>
    <mergeCell ref="I10:J10"/>
    <mergeCell ref="I11:J11"/>
    <mergeCell ref="I12:J12"/>
    <mergeCell ref="I13:J13"/>
    <mergeCell ref="I14:J14"/>
    <mergeCell ref="E37:F37"/>
    <mergeCell ref="C38:Q38"/>
    <mergeCell ref="J26:R37"/>
    <mergeCell ref="G36:I36"/>
    <mergeCell ref="F23:K24"/>
    <mergeCell ref="A27:D27"/>
    <mergeCell ref="A37:D37"/>
    <mergeCell ref="G37:I37"/>
    <mergeCell ref="A26:I26"/>
    <mergeCell ref="G33:I33"/>
    <mergeCell ref="G34:I34"/>
    <mergeCell ref="G35:I35"/>
    <mergeCell ref="A32:D32"/>
    <mergeCell ref="A33:D33"/>
    <mergeCell ref="A34:D34"/>
    <mergeCell ref="A35:D35"/>
    <mergeCell ref="I21:J21"/>
    <mergeCell ref="I22:J22"/>
    <mergeCell ref="I16:J16"/>
    <mergeCell ref="I17:J17"/>
    <mergeCell ref="I18:J18"/>
    <mergeCell ref="I19:J19"/>
    <mergeCell ref="I20:J20"/>
  </mergeCells>
  <phoneticPr fontId="1"/>
  <pageMargins left="0.70866141732283472" right="0.31496062992125984" top="0.74803149606299213" bottom="0.74803149606299213" header="0.31496062992125984" footer="0.31496062992125984"/>
  <pageSetup paperSize="9" scale="68" orientation="landscape" horizontalDpi="300" verticalDpi="300" r:id="rId1"/>
  <headerFooter>
    <oddFooter>&amp;C志木市水道事業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1084</dc:creator>
  <cp:lastModifiedBy>岡田憲和</cp:lastModifiedBy>
  <cp:lastPrinted>2019-09-30T02:38:32Z</cp:lastPrinted>
  <dcterms:created xsi:type="dcterms:W3CDTF">2010-08-06T06:26:42Z</dcterms:created>
  <dcterms:modified xsi:type="dcterms:W3CDTF">2019-10-01T04:46:59Z</dcterms:modified>
</cp:coreProperties>
</file>